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nortecseeds/Desktop/Nortec Test Plots /"/>
    </mc:Choice>
  </mc:AlternateContent>
  <xr:revisionPtr revIDLastSave="0" documentId="12_ncr:500000_{C92A5A98-61B9-EE44-A90A-CEBCCE1EFC19}" xr6:coauthVersionLast="31" xr6:coauthVersionMax="31" xr10:uidLastSave="{00000000-0000-0000-0000-000000000000}"/>
  <bookViews>
    <workbookView xWindow="0" yWindow="460" windowWidth="27120" windowHeight="14300" xr2:uid="{00000000-000D-0000-FFFF-FFFF00000000}"/>
  </bookViews>
  <sheets>
    <sheet name="Stoff Farms" sheetId="6" r:id="rId1"/>
    <sheet name="Bill N" sheetId="3" r:id="rId2"/>
  </sheets>
  <definedNames>
    <definedName name="_xlnm.Print_Titles" localSheetId="1">'Bill N'!$13:$13</definedName>
    <definedName name="_xlnm.Print_Titles" localSheetId="0">'Stoff Farms'!$13:$13</definedName>
  </definedName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3" l="1"/>
  <c r="I19" i="3"/>
  <c r="I20" i="3"/>
  <c r="I14" i="3"/>
  <c r="I15" i="6" l="1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31" i="6"/>
  <c r="I30" i="6"/>
  <c r="I29" i="6"/>
  <c r="I16" i="3" l="1"/>
  <c r="I17" i="3"/>
  <c r="I18" i="3"/>
  <c r="I15" i="3"/>
  <c r="I14" i="6" l="1"/>
</calcChain>
</file>

<file path=xl/sharedStrings.xml><?xml version="1.0" encoding="utf-8"?>
<sst xmlns="http://schemas.openxmlformats.org/spreadsheetml/2006/main" count="92" uniqueCount="53">
  <si>
    <t>Address</t>
  </si>
  <si>
    <t>Hybrid</t>
  </si>
  <si>
    <t>Trait</t>
  </si>
  <si>
    <t>Rows</t>
  </si>
  <si>
    <t>Row Length</t>
  </si>
  <si>
    <t>Net Weight</t>
  </si>
  <si>
    <t>Moisture</t>
  </si>
  <si>
    <t>Test Wt</t>
  </si>
  <si>
    <t>Yield/Acre</t>
  </si>
  <si>
    <t>Grower</t>
  </si>
  <si>
    <t>Row Width</t>
  </si>
  <si>
    <t>Min. Till</t>
  </si>
  <si>
    <t>Planting Rate</t>
  </si>
  <si>
    <t>Date Planted</t>
  </si>
  <si>
    <t>Date Harvested</t>
  </si>
  <si>
    <r>
      <rPr>
        <b/>
        <sz val="15"/>
        <color rgb="FF92D050"/>
        <rFont val="Calibri (Body)_x0000_"/>
      </rPr>
      <t>Nortec Seeds Test Plo</t>
    </r>
    <r>
      <rPr>
        <b/>
        <sz val="15"/>
        <color rgb="FF92D050"/>
        <rFont val="Calibri"/>
        <family val="2"/>
        <scheme val="minor"/>
      </rPr>
      <t>t</t>
    </r>
  </si>
  <si>
    <t>Humboldt, SD</t>
  </si>
  <si>
    <t>Platte, SD</t>
  </si>
  <si>
    <t>Stofferahn Farms</t>
  </si>
  <si>
    <t>Bill N</t>
  </si>
  <si>
    <t>Planted W to E</t>
  </si>
  <si>
    <t>LLGT27</t>
  </si>
  <si>
    <t>Nortec 1.1</t>
  </si>
  <si>
    <t>Nortec 4139</t>
  </si>
  <si>
    <t>Nortec 31XTZ13</t>
  </si>
  <si>
    <t>Nortec 4151</t>
  </si>
  <si>
    <t>Nortec 4188</t>
  </si>
  <si>
    <t>Nortec 1.9</t>
  </si>
  <si>
    <t>Nortec 4218</t>
  </si>
  <si>
    <t>Nortec 2.2</t>
  </si>
  <si>
    <t>Nortec 35XTZ23</t>
  </si>
  <si>
    <t>Nortec 4242</t>
  </si>
  <si>
    <t>Nortec 2.4</t>
  </si>
  <si>
    <t>Nortec 4266</t>
  </si>
  <si>
    <t>Nortec 2.6</t>
  </si>
  <si>
    <t>RR2Y</t>
  </si>
  <si>
    <t>Xtend</t>
  </si>
  <si>
    <t>Nortec 1.5</t>
  </si>
  <si>
    <t>Nortec 1.8</t>
  </si>
  <si>
    <t>No</t>
  </si>
  <si>
    <t>S to N</t>
  </si>
  <si>
    <t>GH 2.8</t>
  </si>
  <si>
    <t>Pioneer 2.6</t>
  </si>
  <si>
    <t>Stine 2.6</t>
  </si>
  <si>
    <t>Stine 2.3</t>
  </si>
  <si>
    <t>Liberty</t>
  </si>
  <si>
    <t>Strip Till</t>
  </si>
  <si>
    <t>Nortec 2141</t>
  </si>
  <si>
    <t>Nortec 2163</t>
  </si>
  <si>
    <t>Nortec 2195</t>
  </si>
  <si>
    <t>Nortec 2227</t>
  </si>
  <si>
    <t>Nortec 2249</t>
  </si>
  <si>
    <t>Nortec 2260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</si>
</sst>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3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0"/>
      <name val="Calibri"/>
      <family val="2"/>
      <scheme val="major"/>
    </font>
    <font>
      <b/>
      <sz val="11"/>
      <color theme="3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color theme="4"/>
      <name val="Calibri"/>
      <family val="2"/>
      <scheme val="major"/>
    </font>
    <font>
      <b/>
      <sz val="11"/>
      <color rgb="FF027108"/>
      <name val="Calibri"/>
      <family val="2"/>
      <scheme val="major"/>
    </font>
    <font>
      <b/>
      <sz val="15"/>
      <color rgb="FF92D050"/>
      <name val="Calibri"/>
      <family val="2"/>
      <scheme val="minor"/>
    </font>
    <font>
      <b/>
      <sz val="15"/>
      <color rgb="FF92D050"/>
      <name val="Calibri (Body)_x0000_"/>
    </font>
    <font>
      <b/>
      <sz val="15"/>
      <color theme="0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</borders>
  <cellStyleXfs count="5">
    <xf numFmtId="0" fontId="0" fillId="0" borderId="0">
      <alignment vertical="center"/>
    </xf>
    <xf numFmtId="0" fontId="4" fillId="2" borderId="7" applyNumberFormat="0" applyAlignment="0" applyProtection="0"/>
    <xf numFmtId="0" fontId="6" fillId="2" borderId="0" applyNumberFormat="0" applyBorder="0" applyProtection="0">
      <alignment vertical="center"/>
    </xf>
    <xf numFmtId="0" fontId="7" fillId="0" borderId="0" applyNumberFormat="0" applyFill="0" applyBorder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3" fillId="2" borderId="0" xfId="2" applyFont="1">
      <alignment vertical="center"/>
    </xf>
    <xf numFmtId="0" fontId="3" fillId="2" borderId="0" xfId="2" applyFont="1" applyAlignment="1">
      <alignment horizontal="left" vertical="center"/>
    </xf>
    <xf numFmtId="0" fontId="7" fillId="0" borderId="0" xfId="3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 indent="1"/>
    </xf>
    <xf numFmtId="0" fontId="2" fillId="0" borderId="4" xfId="0" applyFont="1" applyBorder="1" applyAlignment="1">
      <alignment horizontal="left" indent="1"/>
    </xf>
    <xf numFmtId="0" fontId="1" fillId="0" borderId="2" xfId="0" applyFont="1" applyBorder="1" applyAlignment="1">
      <alignment horizontal="left" vertical="top" wrapText="1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3" fillId="2" borderId="0" xfId="2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3" applyBorder="1" applyAlignment="1"/>
    <xf numFmtId="0" fontId="1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center"/>
    </xf>
    <xf numFmtId="0" fontId="3" fillId="2" borderId="0" xfId="2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8" fillId="0" borderId="0" xfId="3" applyFont="1" applyBorder="1"/>
    <xf numFmtId="0" fontId="8" fillId="0" borderId="2" xfId="3" applyFont="1" applyBorder="1" applyAlignment="1">
      <alignment horizontal="left" indent="1"/>
    </xf>
    <xf numFmtId="0" fontId="3" fillId="2" borderId="0" xfId="2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3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9" fillId="2" borderId="8" xfId="1" applyFont="1" applyBorder="1" applyAlignment="1">
      <alignment horizontal="center" vertical="center"/>
    </xf>
    <xf numFmtId="0" fontId="11" fillId="2" borderId="1" xfId="1" applyFont="1" applyBorder="1" applyAlignment="1">
      <alignment horizontal="center" vertical="center"/>
    </xf>
    <xf numFmtId="0" fontId="2" fillId="0" borderId="9" xfId="0" applyNumberFormat="1" applyFont="1" applyBorder="1" applyAlignment="1"/>
    <xf numFmtId="0" fontId="2" fillId="0" borderId="10" xfId="0" applyNumberFormat="1" applyFont="1" applyBorder="1" applyAlignment="1"/>
    <xf numFmtId="0" fontId="2" fillId="0" borderId="0" xfId="0" applyNumberFormat="1" applyFont="1" applyBorder="1" applyAlignment="1"/>
    <xf numFmtId="0" fontId="2" fillId="0" borderId="3" xfId="0" applyNumberFormat="1" applyFont="1" applyBorder="1" applyAlignment="1"/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name val="Calibri"/>
        <scheme val="minor"/>
      </font>
      <alignment horizontal="left" vertical="center" textRotation="0" wrapText="1" indent="1" justifyLastLine="0" shrinkToFit="0" readingOrder="0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name val="Calibri"/>
        <scheme val="minor"/>
      </font>
      <alignment horizontal="left" vertical="center" textRotation="0" wrapText="1" indent="1" justifyLastLine="0" shrinkToFit="0" readingOrder="0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minor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 xr9:uid="{00000000-0011-0000-FFFF-FFFF00000000}">
      <tableStyleElement type="wholeTable" dxfId="40"/>
      <tableStyleElement type="headerRow" dxfId="39"/>
      <tableStyleElement type="totalRow" dxfId="38"/>
    </tableStyle>
  </tableStyles>
  <colors>
    <mruColors>
      <color rgb="FF027108"/>
      <color rgb="FF0897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327928</xdr:colOff>
      <xdr:row>2</xdr:row>
      <xdr:rowOff>18172</xdr:rowOff>
    </xdr:from>
    <xdr:to>
      <xdr:col>8</xdr:col>
      <xdr:colOff>678985</xdr:colOff>
      <xdr:row>9</xdr:row>
      <xdr:rowOff>138622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E978A4-F015-3B40-911B-EBD664F26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432" y="441505"/>
          <a:ext cx="2746504" cy="16279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361383</xdr:colOff>
      <xdr:row>2</xdr:row>
      <xdr:rowOff>30974</xdr:rowOff>
    </xdr:from>
    <xdr:to>
      <xdr:col>8</xdr:col>
      <xdr:colOff>712440</xdr:colOff>
      <xdr:row>9</xdr:row>
      <xdr:rowOff>151424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1CD273-083D-4A40-8C4B-F27D20CCE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8131" y="454307"/>
          <a:ext cx="2746504" cy="16279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F568F9-1275-E746-B244-3AEF4EAF7792}" name="Items46" displayName="Items46" ref="B13:I31" totalsRowShown="0" headerRowDxfId="37" dataDxfId="36" totalsRowDxfId="35" headerRowCellStyle="Heading 1" dataCellStyle="Normal" totalsRowCellStyle="Normal">
  <autoFilter ref="B13:I3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3BC2B8A-6F90-A640-9732-5213E6CE6C96}" name="Hybrid" dataDxfId="34" totalsRowDxfId="33" dataCellStyle="Normal"/>
    <tableColumn id="2" xr3:uid="{808A6A6B-9AAF-624D-9C8A-A902B4C554C4}" name="Trait" dataDxfId="32" totalsRowDxfId="31" dataCellStyle="Normal"/>
    <tableColumn id="3" xr3:uid="{B3EFD90B-B31A-8948-8D82-888D8717C49D}" name="Rows" dataDxfId="30" totalsRowDxfId="29" dataCellStyle="Normal"/>
    <tableColumn id="4" xr3:uid="{FE114025-5618-994C-B244-18EE90CA4446}" name="Row Length" dataDxfId="28" totalsRowDxfId="27" dataCellStyle="Normal"/>
    <tableColumn id="5" xr3:uid="{973FBB71-5644-424E-9A45-8CB5C18C004A}" name="Net Weight" dataDxfId="26" totalsRowDxfId="25" dataCellStyle="Normal">
      <calculatedColumnFormula>SUM(Items46[[#This Row],[Rows]],Items46[[#This Row],[Row Length]])</calculatedColumnFormula>
    </tableColumn>
    <tableColumn id="6" xr3:uid="{AC6AFBEE-3A9F-B942-85A6-28BB9B26846F}" name="Moisture" dataDxfId="24" totalsRowDxfId="23" dataCellStyle="Normal"/>
    <tableColumn id="7" xr3:uid="{F9EE157C-2126-5F4C-BDB6-BBFCE6B28028}" name="Test Wt" dataDxfId="22" totalsRowDxfId="21" dataCellStyle="Normal"/>
    <tableColumn id="8" xr3:uid="{E5895034-AFD6-8E4E-9841-43B4EB97E741}" name="Yield/Acre" dataDxfId="20" totalsRowDxfId="19" dataCellStyle="Normal">
      <calculatedColumnFormula>SUM((100-Items46[[#This Row],[Moisture]])*Items46[[#This Row],[Net Weight]]*100.138/(Items46[[#This Row],[Row Length]]*$B$8*Items46[[#This Row],[Rows]]))</calculatedColumnFormula>
    </tableColumn>
  </tableColumns>
  <tableStyleInfo name="Personal inventory" showFirstColumn="0" showLastColumn="0" showRowStripes="1" showColumnStripes="0"/>
  <extLst>
    <ext xmlns:x14="http://schemas.microsoft.com/office/spreadsheetml/2009/9/main" uri="{504A1905-F514-4f6f-8877-14C23A59335A}">
      <x14:table altText="Items table" altTextSummary="Enter inventory items in this table, including a description, category, serial number, and valu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8BC9D4-0C94-4046-ABCC-8FD2D23504E7}" name="Items3" displayName="Items3" ref="B13:I21" totalsRowShown="0" headerRowDxfId="18" dataDxfId="17" totalsRowDxfId="16" headerRowCellStyle="Heading 1" dataCellStyle="Normal" totalsRowCellStyle="Normal">
  <autoFilter ref="B13:I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5A818F8-4883-2F4C-A784-CCF7209E078E}" name="Hybrid" dataDxfId="15" totalsRowDxfId="14" dataCellStyle="Normal"/>
    <tableColumn id="2" xr3:uid="{55A5107A-11C0-174D-BF30-3A9F1256CC98}" name="Trait" dataDxfId="13" totalsRowDxfId="12" dataCellStyle="Normal"/>
    <tableColumn id="3" xr3:uid="{BBB7CE2F-D01F-224D-99A0-66DEBC8D72AD}" name="Rows" dataDxfId="11" totalsRowDxfId="10" dataCellStyle="Normal"/>
    <tableColumn id="4" xr3:uid="{3CE3E96C-0392-D245-8FD4-ED2A22E6DED8}" name="Row Length" dataDxfId="9" totalsRowDxfId="8" dataCellStyle="Normal"/>
    <tableColumn id="5" xr3:uid="{64CCBDD1-11CB-1648-BB91-26DC1313F6E4}" name="Net Weight" dataDxfId="7" totalsRowDxfId="6" dataCellStyle="Normal">
      <calculatedColumnFormula>SUM(Items3[[#This Row],[Rows]],Items3[[#This Row],[Row Length]])</calculatedColumnFormula>
    </tableColumn>
    <tableColumn id="6" xr3:uid="{2F514E65-B00C-2149-9065-F911F6C2AB24}" name="Moisture" dataDxfId="5" totalsRowDxfId="4" dataCellStyle="Normal"/>
    <tableColumn id="7" xr3:uid="{6A96C9B9-F072-8347-A7B4-B123A14BA94A}" name="Test Wt" dataDxfId="3" totalsRowDxfId="2" dataCellStyle="Normal"/>
    <tableColumn id="8" xr3:uid="{39B1F5A7-4446-A545-A396-87F2B0A38455}" name="Yield/Acre" dataDxfId="1" totalsRowDxfId="0" dataCellStyle="Normal">
      <calculatedColumnFormula>SUM((100-Items3[[#This Row],[Moisture]])*Items3[[#This Row],[Net Weight]]*100.138/(Items3[[#This Row],[Row Length]]*$B$8*Items3[[#This Row],[Rows]]))</calculatedColumnFormula>
    </tableColumn>
  </tableColumns>
  <tableStyleInfo name="Personal inventory" showFirstColumn="0" showLastColumn="0" showRowStripes="1" showColumnStripes="0"/>
  <extLst>
    <ext xmlns:x14="http://schemas.microsoft.com/office/spreadsheetml/2009/9/main" uri="{504A1905-F514-4f6f-8877-14C23A59335A}">
      <x14:table altText="Items table" altTextSummary="Enter inventory items in this table, including a description, category, serial number, and value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9CA0-A27D-694A-819A-B2F98D58A2AC}">
  <sheetPr>
    <tabColor theme="4"/>
    <pageSetUpPr fitToPage="1"/>
  </sheetPr>
  <dimension ref="B1:I33"/>
  <sheetViews>
    <sheetView showGridLines="0" tabSelected="1" topLeftCell="A21" zoomScale="123" zoomScaleNormal="125" zoomScalePageLayoutView="125" workbookViewId="0">
      <selection activeCell="B30" sqref="B30"/>
    </sheetView>
  </sheetViews>
  <sheetFormatPr baseColWidth="10" defaultColWidth="9.1640625" defaultRowHeight="30" customHeight="1"/>
  <cols>
    <col min="1" max="1" width="2.5" style="1" customWidth="1"/>
    <col min="2" max="2" width="16.33203125" style="9" customWidth="1"/>
    <col min="3" max="3" width="14.33203125" style="1" customWidth="1"/>
    <col min="4" max="4" width="7" style="16" customWidth="1"/>
    <col min="5" max="5" width="12.5" style="20" customWidth="1"/>
    <col min="6" max="6" width="12.5" style="16" customWidth="1"/>
    <col min="7" max="7" width="10" style="1" customWidth="1"/>
    <col min="8" max="8" width="9" style="1" customWidth="1"/>
    <col min="9" max="9" width="11.5" style="1" customWidth="1"/>
    <col min="10" max="16384" width="9.1640625" style="1"/>
  </cols>
  <sheetData>
    <row r="1" spans="2:9" s="3" customFormat="1" ht="9.75" customHeight="1" thickBot="1">
      <c r="B1" s="4"/>
      <c r="D1" s="15"/>
      <c r="E1" s="17"/>
      <c r="F1" s="15"/>
    </row>
    <row r="2" spans="2:9" s="3" customFormat="1" ht="24.75" customHeight="1" thickTop="1" thickBot="1">
      <c r="B2" s="43" t="s">
        <v>15</v>
      </c>
      <c r="C2" s="44"/>
      <c r="D2" s="44"/>
      <c r="E2" s="44"/>
      <c r="F2" s="44"/>
      <c r="G2" s="44"/>
      <c r="H2" s="44"/>
      <c r="I2" s="44"/>
    </row>
    <row r="3" spans="2:9" s="3" customFormat="1" ht="18.75" customHeight="1" thickTop="1">
      <c r="B3" s="32" t="s">
        <v>9</v>
      </c>
      <c r="C3" s="31" t="s">
        <v>12</v>
      </c>
      <c r="D3" s="23"/>
      <c r="E3" s="45"/>
      <c r="F3" s="45"/>
      <c r="G3" s="45"/>
      <c r="H3" s="45"/>
      <c r="I3" s="46"/>
    </row>
    <row r="4" spans="2:9" s="3" customFormat="1" ht="15" customHeight="1">
      <c r="B4" s="12" t="s">
        <v>18</v>
      </c>
      <c r="C4" s="29">
        <v>150000</v>
      </c>
      <c r="D4" s="24"/>
      <c r="E4" s="47"/>
      <c r="F4" s="47"/>
      <c r="G4" s="47"/>
      <c r="H4" s="47"/>
      <c r="I4" s="48"/>
    </row>
    <row r="5" spans="2:9" s="3" customFormat="1" ht="18.75" customHeight="1">
      <c r="B5" s="32" t="s">
        <v>0</v>
      </c>
      <c r="C5" s="31" t="s">
        <v>13</v>
      </c>
      <c r="D5" s="23"/>
      <c r="E5" s="47"/>
      <c r="F5" s="47"/>
      <c r="G5" s="47"/>
      <c r="H5" s="47"/>
      <c r="I5" s="48"/>
    </row>
    <row r="6" spans="2:9" s="3" customFormat="1" ht="18" customHeight="1">
      <c r="B6" s="12" t="s">
        <v>16</v>
      </c>
      <c r="C6" s="30">
        <v>43252</v>
      </c>
      <c r="D6" s="5"/>
      <c r="E6" s="47"/>
      <c r="F6" s="47"/>
      <c r="G6" s="47"/>
      <c r="H6" s="47"/>
      <c r="I6" s="48"/>
    </row>
    <row r="7" spans="2:9" s="3" customFormat="1" ht="18.75" customHeight="1">
      <c r="B7" s="32" t="s">
        <v>10</v>
      </c>
      <c r="C7" s="31" t="s">
        <v>14</v>
      </c>
      <c r="D7" s="23"/>
      <c r="E7" s="47"/>
      <c r="F7" s="47"/>
      <c r="G7" s="47"/>
      <c r="H7" s="47"/>
      <c r="I7" s="48"/>
    </row>
    <row r="8" spans="2:9" s="3" customFormat="1" ht="15" customHeight="1">
      <c r="B8" s="12">
        <v>20</v>
      </c>
      <c r="C8" s="30">
        <v>43392</v>
      </c>
      <c r="D8" s="5"/>
      <c r="E8" s="47"/>
      <c r="F8" s="47"/>
      <c r="G8" s="47"/>
      <c r="H8" s="47"/>
      <c r="I8" s="48"/>
    </row>
    <row r="9" spans="2:9" s="3" customFormat="1" ht="18.75" customHeight="1">
      <c r="B9" s="32" t="s">
        <v>11</v>
      </c>
      <c r="C9" s="8"/>
      <c r="D9" s="23"/>
      <c r="E9" s="47"/>
      <c r="F9" s="47"/>
      <c r="G9" s="47"/>
      <c r="H9" s="47"/>
      <c r="I9" s="48"/>
    </row>
    <row r="10" spans="2:9" s="3" customFormat="1" ht="15" customHeight="1">
      <c r="B10" s="12" t="s">
        <v>39</v>
      </c>
      <c r="C10" s="49" t="s">
        <v>40</v>
      </c>
      <c r="D10" s="50"/>
      <c r="E10" s="47"/>
      <c r="F10" s="47"/>
      <c r="G10" s="47"/>
      <c r="H10" s="47"/>
      <c r="I10" s="48"/>
    </row>
    <row r="11" spans="2:9" s="3" customFormat="1" ht="5.25" customHeight="1" thickBot="1">
      <c r="B11" s="11"/>
      <c r="C11" s="2"/>
      <c r="D11" s="25"/>
      <c r="E11" s="25"/>
      <c r="F11" s="25"/>
      <c r="G11" s="18"/>
      <c r="H11" s="25"/>
      <c r="I11" s="18"/>
    </row>
    <row r="12" spans="2:9" s="3" customFormat="1" ht="16" thickTop="1">
      <c r="B12" s="4"/>
      <c r="D12" s="15"/>
      <c r="E12" s="17"/>
      <c r="F12" s="15"/>
    </row>
    <row r="13" spans="2:9" ht="19.5" customHeight="1">
      <c r="B13" s="7" t="s">
        <v>1</v>
      </c>
      <c r="C13" s="6" t="s">
        <v>2</v>
      </c>
      <c r="D13" s="26" t="s">
        <v>3</v>
      </c>
      <c r="E13" s="19" t="s">
        <v>4</v>
      </c>
      <c r="F13" s="6" t="s">
        <v>5</v>
      </c>
      <c r="G13" s="6" t="s">
        <v>6</v>
      </c>
      <c r="H13" s="6" t="s">
        <v>7</v>
      </c>
      <c r="I13" s="6" t="s">
        <v>8</v>
      </c>
    </row>
    <row r="14" spans="2:9" ht="30" customHeight="1">
      <c r="B14" s="10" t="s">
        <v>22</v>
      </c>
      <c r="C14" s="1" t="s">
        <v>21</v>
      </c>
      <c r="D14" s="21">
        <v>6</v>
      </c>
      <c r="E14" s="28">
        <v>500</v>
      </c>
      <c r="F14" s="22">
        <v>365</v>
      </c>
      <c r="G14" s="22">
        <v>10.3</v>
      </c>
      <c r="H14" s="22">
        <v>59</v>
      </c>
      <c r="I14" s="34">
        <f>SUM((100-Items46[[#This Row],[Moisture]])*Items46[[#This Row],[Net Weight]]*100.138/(Items46[[#This Row],[Row Length]]*$B$8*Items46[[#This Row],[Rows]]))</f>
        <v>54.642803150000006</v>
      </c>
    </row>
    <row r="15" spans="2:9" ht="30" customHeight="1">
      <c r="B15" s="13" t="s">
        <v>24</v>
      </c>
      <c r="C15" s="14" t="s">
        <v>36</v>
      </c>
      <c r="D15" s="21">
        <v>6</v>
      </c>
      <c r="E15" s="27">
        <v>500</v>
      </c>
      <c r="F15" s="22">
        <v>195</v>
      </c>
      <c r="G15" s="22">
        <v>10.7</v>
      </c>
      <c r="H15" s="22">
        <v>58.7</v>
      </c>
      <c r="I15" s="34">
        <f>SUM((100-Items46[[#This Row],[Moisture]])*Items46[[#This Row],[Net Weight]]*100.138/(Items46[[#This Row],[Row Length]]*$B$8*Items46[[#This Row],[Rows]]))</f>
        <v>29.06255105</v>
      </c>
    </row>
    <row r="16" spans="2:9" ht="30" customHeight="1">
      <c r="B16" s="10" t="s">
        <v>23</v>
      </c>
      <c r="C16" s="1" t="s">
        <v>35</v>
      </c>
      <c r="D16" s="21">
        <v>6</v>
      </c>
      <c r="E16" s="28">
        <v>500</v>
      </c>
      <c r="F16" s="22">
        <v>320</v>
      </c>
      <c r="G16" s="22">
        <v>10.3</v>
      </c>
      <c r="H16" s="22">
        <v>57.2</v>
      </c>
      <c r="I16" s="34">
        <f>SUM((100-Items46[[#This Row],[Moisture]])*Items46[[#This Row],[Net Weight]]*100.138/(Items46[[#This Row],[Row Length]]*$B$8*Items46[[#This Row],[Rows]]))</f>
        <v>47.906019200000003</v>
      </c>
    </row>
    <row r="17" spans="2:9" ht="30" customHeight="1">
      <c r="B17" s="10" t="s">
        <v>47</v>
      </c>
      <c r="C17" s="1" t="s">
        <v>21</v>
      </c>
      <c r="D17" s="21">
        <v>6</v>
      </c>
      <c r="E17" s="28">
        <v>500</v>
      </c>
      <c r="F17" s="22">
        <v>360</v>
      </c>
      <c r="G17" s="22">
        <v>10</v>
      </c>
      <c r="H17" s="22">
        <v>58.9</v>
      </c>
      <c r="I17" s="34">
        <f>SUM((100-Items46[[#This Row],[Moisture]])*Items46[[#This Row],[Net Weight]]*100.138/(Items46[[#This Row],[Row Length]]*$B$8*Items46[[#This Row],[Rows]]))</f>
        <v>54.07452</v>
      </c>
    </row>
    <row r="18" spans="2:9" ht="30" customHeight="1">
      <c r="B18" s="10" t="s">
        <v>28</v>
      </c>
      <c r="C18" s="1" t="s">
        <v>35</v>
      </c>
      <c r="D18" s="21">
        <v>6</v>
      </c>
      <c r="E18" s="28">
        <v>500</v>
      </c>
      <c r="F18" s="22">
        <v>300</v>
      </c>
      <c r="G18" s="22">
        <v>11.6</v>
      </c>
      <c r="H18" s="22">
        <v>58.6</v>
      </c>
      <c r="I18" s="34">
        <f>SUM((100-Items46[[#This Row],[Moisture]])*Items46[[#This Row],[Net Weight]]*100.138/(Items46[[#This Row],[Row Length]]*$B$8*Items46[[#This Row],[Rows]]))</f>
        <v>44.260996000000006</v>
      </c>
    </row>
    <row r="19" spans="2:9" ht="30" customHeight="1">
      <c r="B19" s="10" t="s">
        <v>25</v>
      </c>
      <c r="C19" s="1" t="s">
        <v>35</v>
      </c>
      <c r="D19" s="21">
        <v>6</v>
      </c>
      <c r="E19" s="28">
        <v>500</v>
      </c>
      <c r="F19" s="22">
        <v>335</v>
      </c>
      <c r="G19" s="22">
        <v>10.5</v>
      </c>
      <c r="H19" s="22">
        <v>59</v>
      </c>
      <c r="I19" s="34">
        <f>SUM((100-Items46[[#This Row],[Moisture]])*Items46[[#This Row],[Net Weight]]*100.138/(Items46[[#This Row],[Row Length]]*$B$8*Items46[[#This Row],[Rows]]))</f>
        <v>50.039793083333336</v>
      </c>
    </row>
    <row r="20" spans="2:9" ht="30" customHeight="1">
      <c r="B20" s="10" t="s">
        <v>37</v>
      </c>
      <c r="C20" s="1" t="s">
        <v>21</v>
      </c>
      <c r="D20" s="21">
        <v>6</v>
      </c>
      <c r="E20" s="28">
        <v>500</v>
      </c>
      <c r="F20" s="22">
        <v>385</v>
      </c>
      <c r="G20" s="22">
        <v>10.199999999999999</v>
      </c>
      <c r="H20" s="22">
        <v>59.4</v>
      </c>
      <c r="I20" s="34">
        <f>SUM((100-Items46[[#This Row],[Moisture]])*Items46[[#This Row],[Net Weight]]*100.138/(Items46[[#This Row],[Row Length]]*$B$8*Items46[[#This Row],[Rows]]))</f>
        <v>57.701184566666669</v>
      </c>
    </row>
    <row r="21" spans="2:9" ht="30" customHeight="1">
      <c r="B21" s="13" t="s">
        <v>48</v>
      </c>
      <c r="C21" s="14" t="s">
        <v>21</v>
      </c>
      <c r="D21" s="36">
        <v>6</v>
      </c>
      <c r="E21" s="35">
        <v>500</v>
      </c>
      <c r="F21" s="35">
        <v>400</v>
      </c>
      <c r="G21" s="36">
        <v>10.6</v>
      </c>
      <c r="H21" s="36">
        <v>60.3</v>
      </c>
      <c r="I21" s="34">
        <f>SUM((100-Items46[[#This Row],[Moisture]])*Items46[[#This Row],[Net Weight]]*100.138/(Items46[[#This Row],[Row Length]]*$B$8*Items46[[#This Row],[Rows]]))</f>
        <v>59.682248000000008</v>
      </c>
    </row>
    <row r="22" spans="2:9" ht="30" customHeight="1">
      <c r="B22" s="10" t="s">
        <v>38</v>
      </c>
      <c r="C22" s="1" t="s">
        <v>21</v>
      </c>
      <c r="D22" s="21">
        <v>6</v>
      </c>
      <c r="E22" s="28">
        <v>500</v>
      </c>
      <c r="F22" s="22">
        <v>395</v>
      </c>
      <c r="G22" s="22">
        <v>10.9</v>
      </c>
      <c r="H22" s="22">
        <v>59.8</v>
      </c>
      <c r="I22" s="34">
        <f>SUM((100-Items46[[#This Row],[Moisture]])*Items46[[#This Row],[Net Weight]]*100.138/(Items46[[#This Row],[Row Length]]*$B$8*Items46[[#This Row],[Rows]]))</f>
        <v>58.738447350000001</v>
      </c>
    </row>
    <row r="23" spans="2:9" ht="30" customHeight="1">
      <c r="B23" s="13" t="s">
        <v>26</v>
      </c>
      <c r="C23" s="14" t="s">
        <v>35</v>
      </c>
      <c r="D23" s="21">
        <v>6</v>
      </c>
      <c r="E23" s="27">
        <v>500</v>
      </c>
      <c r="F23" s="22">
        <v>395</v>
      </c>
      <c r="G23" s="22">
        <v>10.8</v>
      </c>
      <c r="H23" s="22">
        <v>59.4</v>
      </c>
      <c r="I23" s="34">
        <f>SUM((100-Items46[[#This Row],[Moisture]])*Items46[[#This Row],[Net Weight]]*100.138/(Items46[[#This Row],[Row Length]]*$B$8*Items46[[#This Row],[Rows]]))</f>
        <v>58.804371533333338</v>
      </c>
    </row>
    <row r="24" spans="2:9" ht="30" customHeight="1">
      <c r="B24" s="13" t="s">
        <v>49</v>
      </c>
      <c r="C24" s="14" t="s">
        <v>21</v>
      </c>
      <c r="D24" s="21">
        <v>6</v>
      </c>
      <c r="E24" s="27">
        <v>500</v>
      </c>
      <c r="F24" s="22">
        <v>345</v>
      </c>
      <c r="G24" s="22">
        <v>10.7</v>
      </c>
      <c r="H24" s="22">
        <v>57.7</v>
      </c>
      <c r="I24" s="34">
        <f>SUM((100-Items46[[#This Row],[Moisture]])*Items46[[#This Row],[Net Weight]]*100.138/(Items46[[#This Row],[Row Length]]*$B$8*Items46[[#This Row],[Rows]]))</f>
        <v>51.418359550000005</v>
      </c>
    </row>
    <row r="25" spans="2:9" ht="30" customHeight="1">
      <c r="B25" s="13" t="s">
        <v>50</v>
      </c>
      <c r="C25" s="14" t="s">
        <v>21</v>
      </c>
      <c r="D25" s="21">
        <v>6</v>
      </c>
      <c r="E25" s="27">
        <v>500</v>
      </c>
      <c r="F25" s="22">
        <v>405</v>
      </c>
      <c r="G25" s="22">
        <v>11.1</v>
      </c>
      <c r="H25" s="22">
        <v>58.1</v>
      </c>
      <c r="I25" s="34">
        <f>SUM((100-Items46[[#This Row],[Moisture]])*Items46[[#This Row],[Net Weight]]*100.138/(Items46[[#This Row],[Row Length]]*$B$8*Items46[[#This Row],[Rows]]))</f>
        <v>60.090310350000003</v>
      </c>
    </row>
    <row r="26" spans="2:9" ht="30" customHeight="1">
      <c r="B26" s="13" t="s">
        <v>30</v>
      </c>
      <c r="C26" s="14" t="s">
        <v>36</v>
      </c>
      <c r="D26" s="21">
        <v>6</v>
      </c>
      <c r="E26" s="27">
        <v>500</v>
      </c>
      <c r="F26" s="22">
        <v>360</v>
      </c>
      <c r="G26" s="22">
        <v>11.7</v>
      </c>
      <c r="H26" s="22">
        <v>58.8</v>
      </c>
      <c r="I26" s="34">
        <f>SUM((100-Items46[[#This Row],[Moisture]])*Items46[[#This Row],[Net Weight]]*100.138/(Items46[[#This Row],[Row Length]]*$B$8*Items46[[#This Row],[Rows]]))</f>
        <v>53.053112399999996</v>
      </c>
    </row>
    <row r="27" spans="2:9" ht="30" customHeight="1">
      <c r="B27" s="13" t="s">
        <v>28</v>
      </c>
      <c r="C27" s="14" t="s">
        <v>35</v>
      </c>
      <c r="D27" s="21">
        <v>6</v>
      </c>
      <c r="E27" s="35">
        <v>500</v>
      </c>
      <c r="F27" s="35">
        <v>330</v>
      </c>
      <c r="G27" s="36">
        <v>11.4</v>
      </c>
      <c r="H27" s="36">
        <v>57.4</v>
      </c>
      <c r="I27" s="34">
        <f>SUM((100-Items46[[#This Row],[Moisture]])*Items46[[#This Row],[Net Weight]]*100.138/(Items46[[#This Row],[Row Length]]*$B$8*Items46[[#This Row],[Rows]]))</f>
        <v>48.797247399999996</v>
      </c>
    </row>
    <row r="28" spans="2:9" ht="30" customHeight="1">
      <c r="B28" s="13" t="s">
        <v>51</v>
      </c>
      <c r="C28" s="14" t="s">
        <v>21</v>
      </c>
      <c r="D28" s="21">
        <v>6</v>
      </c>
      <c r="E28" s="27">
        <v>500</v>
      </c>
      <c r="F28" s="22">
        <v>335</v>
      </c>
      <c r="G28" s="22">
        <v>10.9</v>
      </c>
      <c r="H28" s="22">
        <v>58.2</v>
      </c>
      <c r="I28" s="34">
        <f>SUM((100-Items46[[#This Row],[Moisture]])*Items46[[#This Row],[Net Weight]]*100.138/(Items46[[#This Row],[Row Length]]*$B$8*Items46[[#This Row],[Rows]]))</f>
        <v>49.816151550000001</v>
      </c>
    </row>
    <row r="29" spans="2:9" ht="30" customHeight="1">
      <c r="B29" s="13" t="s">
        <v>31</v>
      </c>
      <c r="C29" s="14" t="s">
        <v>35</v>
      </c>
      <c r="D29" s="36">
        <v>6</v>
      </c>
      <c r="E29" s="35">
        <v>500</v>
      </c>
      <c r="F29" s="35">
        <v>395</v>
      </c>
      <c r="G29" s="36">
        <v>11</v>
      </c>
      <c r="H29" s="36">
        <v>58.9</v>
      </c>
      <c r="I29" s="34">
        <f>SUM((100-Items46[[#This Row],[Moisture]])*Items46[[#This Row],[Net Weight]]*100.138/(Items46[[#This Row],[Row Length]]*$B$8*Items46[[#This Row],[Rows]]))</f>
        <v>58.672523166666672</v>
      </c>
    </row>
    <row r="30" spans="2:9" ht="30" customHeight="1">
      <c r="B30" s="13" t="s">
        <v>52</v>
      </c>
      <c r="C30" s="14" t="s">
        <v>21</v>
      </c>
      <c r="D30" s="36">
        <v>6</v>
      </c>
      <c r="E30" s="35">
        <v>500</v>
      </c>
      <c r="F30" s="35">
        <v>325</v>
      </c>
      <c r="G30" s="36">
        <v>11.9</v>
      </c>
      <c r="H30" s="36">
        <v>59.9</v>
      </c>
      <c r="I30" s="34">
        <f>SUM((100-Items46[[#This Row],[Moisture]])*Items46[[#This Row],[Net Weight]]*100.138/(Items46[[#This Row],[Row Length]]*$B$8*Items46[[#This Row],[Rows]]))</f>
        <v>47.786688083333331</v>
      </c>
    </row>
    <row r="31" spans="2:9" ht="30" customHeight="1">
      <c r="B31" s="13" t="s">
        <v>33</v>
      </c>
      <c r="C31" s="14" t="s">
        <v>35</v>
      </c>
      <c r="D31" s="21">
        <v>6</v>
      </c>
      <c r="E31" s="27">
        <v>500</v>
      </c>
      <c r="F31" s="22">
        <v>370</v>
      </c>
      <c r="G31" s="22">
        <v>12.9</v>
      </c>
      <c r="H31" s="22">
        <v>59.7</v>
      </c>
      <c r="I31" s="34">
        <f>SUM((100-Items46[[#This Row],[Moisture]])*Items46[[#This Row],[Net Weight]]*100.138/(Items46[[#This Row],[Row Length]]*$B$8*Items46[[#This Row],[Rows]]))</f>
        <v>53.785788766666663</v>
      </c>
    </row>
    <row r="32" spans="2:9" ht="30" customHeight="1">
      <c r="B32" s="13"/>
      <c r="C32" s="14"/>
      <c r="D32" s="21"/>
      <c r="E32" s="27"/>
      <c r="F32" s="22"/>
      <c r="G32" s="22"/>
      <c r="H32" s="22"/>
      <c r="I32" s="34"/>
    </row>
    <row r="33" spans="2:9" ht="30" customHeight="1">
      <c r="B33" s="13"/>
      <c r="C33" s="14"/>
      <c r="D33" s="21"/>
      <c r="E33" s="27"/>
      <c r="F33" s="22"/>
      <c r="G33" s="22"/>
      <c r="H33" s="22"/>
      <c r="I33" s="34"/>
    </row>
  </sheetData>
  <mergeCells count="3">
    <mergeCell ref="B2:I2"/>
    <mergeCell ref="E3:I10"/>
    <mergeCell ref="C10:D10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669C-270C-3D46-92AE-0E0D3B6C3AB9}">
  <sheetPr>
    <tabColor theme="4"/>
    <pageSetUpPr fitToPage="1"/>
  </sheetPr>
  <dimension ref="B1:I21"/>
  <sheetViews>
    <sheetView showGridLines="0" topLeftCell="A7" zoomScale="123" zoomScaleNormal="125" zoomScalePageLayoutView="125" workbookViewId="0">
      <selection activeCell="C14" sqref="C14"/>
    </sheetView>
  </sheetViews>
  <sheetFormatPr baseColWidth="10" defaultColWidth="9.1640625" defaultRowHeight="30" customHeight="1"/>
  <cols>
    <col min="1" max="1" width="2.5" style="1" customWidth="1"/>
    <col min="2" max="2" width="16.33203125" style="9" customWidth="1"/>
    <col min="3" max="3" width="10.33203125" style="1" customWidth="1"/>
    <col min="4" max="4" width="7" style="21" customWidth="1"/>
    <col min="5" max="5" width="12.5" style="20" customWidth="1"/>
    <col min="6" max="6" width="12.5" style="16" customWidth="1"/>
    <col min="7" max="7" width="10" style="1" customWidth="1"/>
    <col min="8" max="8" width="9" style="1" customWidth="1"/>
    <col min="9" max="9" width="10.1640625" style="1" customWidth="1"/>
    <col min="10" max="16384" width="9.1640625" style="1"/>
  </cols>
  <sheetData>
    <row r="1" spans="2:9" s="3" customFormat="1" ht="9.75" customHeight="1" thickBot="1">
      <c r="B1" s="4"/>
      <c r="D1" s="37"/>
      <c r="E1" s="17"/>
      <c r="F1" s="15"/>
    </row>
    <row r="2" spans="2:9" s="3" customFormat="1" ht="24.75" customHeight="1" thickTop="1" thickBot="1">
      <c r="B2" s="43" t="s">
        <v>15</v>
      </c>
      <c r="C2" s="44"/>
      <c r="D2" s="44"/>
      <c r="E2" s="44"/>
      <c r="F2" s="44"/>
      <c r="G2" s="44"/>
      <c r="H2" s="44"/>
      <c r="I2" s="44"/>
    </row>
    <row r="3" spans="2:9" s="3" customFormat="1" ht="18.75" customHeight="1" thickTop="1">
      <c r="B3" s="32" t="s">
        <v>9</v>
      </c>
      <c r="C3" s="31" t="s">
        <v>12</v>
      </c>
      <c r="D3" s="38"/>
      <c r="E3" s="45"/>
      <c r="F3" s="45"/>
      <c r="G3" s="45"/>
      <c r="H3" s="45"/>
      <c r="I3" s="46"/>
    </row>
    <row r="4" spans="2:9" s="3" customFormat="1" ht="15" customHeight="1">
      <c r="B4" s="12" t="s">
        <v>19</v>
      </c>
      <c r="C4" s="29">
        <v>140000</v>
      </c>
      <c r="D4" s="39"/>
      <c r="E4" s="47"/>
      <c r="F4" s="47"/>
      <c r="G4" s="47"/>
      <c r="H4" s="47"/>
      <c r="I4" s="48"/>
    </row>
    <row r="5" spans="2:9" s="3" customFormat="1" ht="18.75" customHeight="1">
      <c r="B5" s="32" t="s">
        <v>0</v>
      </c>
      <c r="C5" s="31" t="s">
        <v>13</v>
      </c>
      <c r="D5" s="38"/>
      <c r="E5" s="47"/>
      <c r="F5" s="47"/>
      <c r="G5" s="47"/>
      <c r="H5" s="47"/>
      <c r="I5" s="48"/>
    </row>
    <row r="6" spans="2:9" s="3" customFormat="1" ht="18" customHeight="1">
      <c r="B6" s="12" t="s">
        <v>17</v>
      </c>
      <c r="C6" s="30">
        <v>43245</v>
      </c>
      <c r="D6" s="40"/>
      <c r="E6" s="47"/>
      <c r="F6" s="47"/>
      <c r="G6" s="47"/>
      <c r="H6" s="47"/>
      <c r="I6" s="48"/>
    </row>
    <row r="7" spans="2:9" s="3" customFormat="1" ht="18.75" customHeight="1">
      <c r="B7" s="32" t="s">
        <v>10</v>
      </c>
      <c r="C7" s="31" t="s">
        <v>14</v>
      </c>
      <c r="D7" s="38"/>
      <c r="E7" s="47"/>
      <c r="F7" s="47"/>
      <c r="G7" s="47"/>
      <c r="H7" s="47"/>
      <c r="I7" s="48"/>
    </row>
    <row r="8" spans="2:9" s="3" customFormat="1" ht="15" customHeight="1">
      <c r="B8" s="12">
        <v>30</v>
      </c>
      <c r="C8" s="30">
        <v>43394</v>
      </c>
      <c r="D8" s="40"/>
      <c r="E8" s="47"/>
      <c r="F8" s="47"/>
      <c r="G8" s="47"/>
      <c r="H8" s="47"/>
      <c r="I8" s="48"/>
    </row>
    <row r="9" spans="2:9" s="3" customFormat="1" ht="18.75" customHeight="1">
      <c r="B9" s="32" t="s">
        <v>11</v>
      </c>
      <c r="C9" s="8"/>
      <c r="D9" s="38"/>
      <c r="E9" s="47"/>
      <c r="F9" s="47"/>
      <c r="G9" s="47"/>
      <c r="H9" s="47"/>
      <c r="I9" s="48"/>
    </row>
    <row r="10" spans="2:9" s="3" customFormat="1" ht="15" customHeight="1">
      <c r="B10" s="12" t="s">
        <v>46</v>
      </c>
      <c r="C10" s="49" t="s">
        <v>20</v>
      </c>
      <c r="D10" s="50"/>
      <c r="E10" s="47"/>
      <c r="F10" s="47"/>
      <c r="G10" s="47"/>
      <c r="H10" s="47"/>
      <c r="I10" s="48"/>
    </row>
    <row r="11" spans="2:9" s="3" customFormat="1" ht="5.25" customHeight="1" thickBot="1">
      <c r="B11" s="11"/>
      <c r="C11" s="2"/>
      <c r="D11" s="41"/>
      <c r="E11" s="25"/>
      <c r="F11" s="25"/>
      <c r="G11" s="18"/>
      <c r="H11" s="25"/>
      <c r="I11" s="18"/>
    </row>
    <row r="12" spans="2:9" s="3" customFormat="1" ht="16" thickTop="1">
      <c r="B12" s="4"/>
      <c r="D12" s="37"/>
      <c r="E12" s="17"/>
      <c r="F12" s="15"/>
    </row>
    <row r="13" spans="2:9" ht="19.5" customHeight="1">
      <c r="B13" s="7" t="s">
        <v>1</v>
      </c>
      <c r="C13" s="6" t="s">
        <v>2</v>
      </c>
      <c r="D13" s="33" t="s">
        <v>3</v>
      </c>
      <c r="E13" s="19" t="s">
        <v>4</v>
      </c>
      <c r="F13" s="6" t="s">
        <v>5</v>
      </c>
      <c r="G13" s="6" t="s">
        <v>6</v>
      </c>
      <c r="H13" s="6" t="s">
        <v>7</v>
      </c>
      <c r="I13" s="6" t="s">
        <v>8</v>
      </c>
    </row>
    <row r="14" spans="2:9" ht="30" customHeight="1">
      <c r="B14" s="13" t="s">
        <v>41</v>
      </c>
      <c r="C14" s="14" t="s">
        <v>45</v>
      </c>
      <c r="D14" s="36">
        <v>5</v>
      </c>
      <c r="E14" s="35">
        <v>853</v>
      </c>
      <c r="F14" s="35">
        <v>995</v>
      </c>
      <c r="G14" s="36">
        <v>11</v>
      </c>
      <c r="H14" s="36">
        <v>58.1</v>
      </c>
      <c r="I14" s="42">
        <f>SUM((100-Items3[[#This Row],[Moisture]])*Items3[[#This Row],[Net Weight]]*100.138/(Items3[[#This Row],[Row Length]]*$B$8*Items3[[#This Row],[Rows]]))</f>
        <v>69.306139820242279</v>
      </c>
    </row>
    <row r="15" spans="2:9" ht="30" customHeight="1">
      <c r="B15" s="10" t="s">
        <v>42</v>
      </c>
      <c r="C15" s="1" t="s">
        <v>45</v>
      </c>
      <c r="D15" s="36">
        <v>5</v>
      </c>
      <c r="E15" s="35">
        <v>853</v>
      </c>
      <c r="F15" s="22">
        <v>1010</v>
      </c>
      <c r="G15" s="22">
        <v>10</v>
      </c>
      <c r="H15" s="22">
        <v>58.5</v>
      </c>
      <c r="I15" s="34">
        <f>SUM((100-Items3[[#This Row],[Moisture]])*Items3[[#This Row],[Net Weight]]*100.138/(Items3[[#This Row],[Row Length]]*$B$8*Items3[[#This Row],[Rows]]))</f>
        <v>71.141416178194618</v>
      </c>
    </row>
    <row r="16" spans="2:9" ht="30" customHeight="1">
      <c r="B16" s="13" t="s">
        <v>43</v>
      </c>
      <c r="C16" s="14" t="s">
        <v>45</v>
      </c>
      <c r="D16" s="36">
        <v>5</v>
      </c>
      <c r="E16" s="35">
        <v>853</v>
      </c>
      <c r="F16" s="27">
        <v>1045</v>
      </c>
      <c r="G16" s="22">
        <v>9.6</v>
      </c>
      <c r="H16" s="22">
        <v>58.4</v>
      </c>
      <c r="I16" s="34">
        <f>SUM((100-Items3[[#This Row],[Moisture]])*Items3[[#This Row],[Net Weight]]*100.138/(Items3[[#This Row],[Row Length]]*$B$8*Items3[[#This Row],[Rows]]))</f>
        <v>73.933853724110989</v>
      </c>
    </row>
    <row r="17" spans="2:9" ht="30" customHeight="1">
      <c r="B17" s="13" t="s">
        <v>34</v>
      </c>
      <c r="C17" s="14" t="s">
        <v>21</v>
      </c>
      <c r="D17" s="36">
        <v>5</v>
      </c>
      <c r="E17" s="35">
        <v>853</v>
      </c>
      <c r="F17" s="35">
        <v>1055</v>
      </c>
      <c r="G17" s="36">
        <v>10.3</v>
      </c>
      <c r="H17" s="36">
        <v>58.2</v>
      </c>
      <c r="I17" s="34">
        <f>SUM((100-Items3[[#This Row],[Moisture]])*Items3[[#This Row],[Net Weight]]*100.138/(Items3[[#This Row],[Row Length]]*$B$8*Items3[[#This Row],[Rows]]))</f>
        <v>74.063379624853468</v>
      </c>
    </row>
    <row r="18" spans="2:9" ht="30" customHeight="1">
      <c r="B18" s="10" t="s">
        <v>32</v>
      </c>
      <c r="C18" s="1" t="s">
        <v>21</v>
      </c>
      <c r="D18" s="36">
        <v>5</v>
      </c>
      <c r="E18" s="35">
        <v>853</v>
      </c>
      <c r="F18" s="22">
        <v>1015</v>
      </c>
      <c r="G18" s="22">
        <v>9.1</v>
      </c>
      <c r="H18" s="22">
        <v>58.2</v>
      </c>
      <c r="I18" s="34">
        <f>SUM((100-Items3[[#This Row],[Moisture]])*Items3[[#This Row],[Net Weight]]*100.138/(Items3[[#This Row],[Row Length]]*$B$8*Items3[[#This Row],[Rows]]))</f>
        <v>72.208537420867529</v>
      </c>
    </row>
    <row r="19" spans="2:9" ht="30" customHeight="1">
      <c r="B19" s="13" t="s">
        <v>44</v>
      </c>
      <c r="C19" s="14" t="s">
        <v>45</v>
      </c>
      <c r="D19" s="36">
        <v>5</v>
      </c>
      <c r="E19" s="35">
        <v>853</v>
      </c>
      <c r="F19" s="35">
        <v>975</v>
      </c>
      <c r="G19" s="36">
        <v>9.3000000000000007</v>
      </c>
      <c r="H19" s="36">
        <v>58</v>
      </c>
      <c r="I19" s="42">
        <f>SUM((100-Items3[[#This Row],[Moisture]])*Items3[[#This Row],[Net Weight]]*100.138/(Items3[[#This Row],[Row Length]]*$B$8*Items3[[#This Row],[Rows]]))</f>
        <v>69.210267174677611</v>
      </c>
    </row>
    <row r="20" spans="2:9" ht="30" customHeight="1">
      <c r="B20" s="13" t="s">
        <v>29</v>
      </c>
      <c r="C20" s="14" t="s">
        <v>21</v>
      </c>
      <c r="D20" s="36">
        <v>5</v>
      </c>
      <c r="E20" s="35">
        <v>793</v>
      </c>
      <c r="F20" s="35">
        <v>945</v>
      </c>
      <c r="G20" s="36">
        <v>9.5</v>
      </c>
      <c r="H20" s="36">
        <v>57.7</v>
      </c>
      <c r="I20" s="42">
        <f>SUM((100-Items3[[#This Row],[Moisture]])*Items3[[#This Row],[Net Weight]]*100.138/(Items3[[#This Row],[Row Length]]*$B$8*Items3[[#This Row],[Rows]]))</f>
        <v>71.99707528373267</v>
      </c>
    </row>
    <row r="21" spans="2:9" ht="30" customHeight="1">
      <c r="B21" s="13" t="s">
        <v>27</v>
      </c>
      <c r="C21" s="14" t="s">
        <v>21</v>
      </c>
      <c r="D21" s="36">
        <v>5</v>
      </c>
      <c r="E21" s="35">
        <v>793</v>
      </c>
      <c r="F21" s="35">
        <v>980</v>
      </c>
      <c r="G21" s="36">
        <v>9</v>
      </c>
      <c r="H21" s="36">
        <v>55.6</v>
      </c>
      <c r="I21" s="42">
        <f>SUM((100-Items3[[#This Row],[Moisture]])*Items3[[#This Row],[Net Weight]]*100.138/(Items3[[#This Row],[Row Length]]*$B$8*Items3[[#This Row],[Rows]]))</f>
        <v>75.07613989071038</v>
      </c>
    </row>
  </sheetData>
  <mergeCells count="3">
    <mergeCell ref="B2:I2"/>
    <mergeCell ref="E3:I10"/>
    <mergeCell ref="C10:D10"/>
  </mergeCell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Stoff Farms</vt:lpstr>
      <vt:lpstr>Bill N</vt:lpstr>
      <vt:lpstr>'Bill N'!Print_Titles</vt:lpstr>
      <vt:lpstr>'Stoff Farms'!Print_Titles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Brett</cp:lastModifiedBy>
  <dcterms:created xsi:type="dcterms:W3CDTF">2014-09-09T17:32:38Z</dcterms:created>
  <dcterms:modified xsi:type="dcterms:W3CDTF">2018-11-27T14:25:02Z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TF10000022</vt:lpwstr>
  </property>
</Properties>
</file>